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00" windowHeight="10500" activeTab="0"/>
  </bookViews>
  <sheets>
    <sheet name="Page1" sheetId="1" r:id="rId1"/>
    <sheet name="홈페이지공고용" sheetId="2" r:id="rId2"/>
  </sheets>
  <definedNames>
    <definedName name="_xlnm.Print_Area" localSheetId="0">'Page1'!$A$1:$M$13</definedName>
    <definedName name="_xlnm.Print_Area" localSheetId="1">'홈페이지공고용'!$A$1:$J$14</definedName>
  </definedNames>
  <calcPr fullCalcOnLoad="1"/>
</workbook>
</file>

<file path=xl/sharedStrings.xml><?xml version="1.0" encoding="utf-8"?>
<sst xmlns="http://schemas.openxmlformats.org/spreadsheetml/2006/main" count="99" uniqueCount="49">
  <si>
    <t>세입</t>
  </si>
  <si>
    <t>세출</t>
  </si>
  <si>
    <t>관</t>
  </si>
  <si>
    <t>항</t>
  </si>
  <si>
    <t>예산액</t>
  </si>
  <si>
    <t>결산액</t>
  </si>
  <si>
    <t>증감액</t>
  </si>
  <si>
    <t>사업수입</t>
  </si>
  <si>
    <t>사업수입</t>
  </si>
  <si>
    <t>사무비</t>
  </si>
  <si>
    <t>인건비</t>
  </si>
  <si>
    <t>보조금수입</t>
  </si>
  <si>
    <t>보조금수입</t>
  </si>
  <si>
    <t>사무비</t>
  </si>
  <si>
    <t>후원금수입</t>
  </si>
  <si>
    <t>후원금수입</t>
  </si>
  <si>
    <t>사무비</t>
  </si>
  <si>
    <t>운영비</t>
  </si>
  <si>
    <t>전입금</t>
  </si>
  <si>
    <t>전입금</t>
  </si>
  <si>
    <t>재산조성비</t>
  </si>
  <si>
    <t>시설비</t>
  </si>
  <si>
    <t>이월금</t>
  </si>
  <si>
    <t>이월금</t>
  </si>
  <si>
    <t>사업비</t>
  </si>
  <si>
    <t>사업비</t>
  </si>
  <si>
    <t>잡수입</t>
  </si>
  <si>
    <t>잡수입</t>
  </si>
  <si>
    <t>잡지출</t>
  </si>
  <si>
    <t>잡지출</t>
  </si>
  <si>
    <t>(단위: 원)</t>
  </si>
  <si>
    <t>예비비 
및 기타</t>
  </si>
  <si>
    <t>예비비 
및 기타</t>
  </si>
  <si>
    <t>비  고</t>
  </si>
  <si>
    <t>이월금</t>
  </si>
  <si>
    <t>세출합계</t>
  </si>
  <si>
    <t>세입합계</t>
  </si>
  <si>
    <t>업무추진비</t>
  </si>
  <si>
    <t>(단위:원)</t>
  </si>
  <si>
    <t>증감비율(%)</t>
  </si>
  <si>
    <t>2023년 자성대노인복지관 결산총괄표</t>
  </si>
  <si>
    <t>*지역복지연계사업 등 
 총 12개 사업
 : 4,342,938,120</t>
  </si>
  <si>
    <t>*기관운영비 : 10,189,700
*회의비 : 43,140</t>
  </si>
  <si>
    <t>*여비 : 6,199,410
*수용비및수수료 
 : 27,613,856
*공공요금 : 24,801,040
*제세공과금 : 11,580,800
*차량비 : 6,565,692
*기타운영비 : 8,187,210</t>
  </si>
  <si>
    <t>*급여 : 455,505,400
*제수당 : 75,067,510
*퇴직적립 : 44,917,070
*사회보험료 : 55,338,180</t>
  </si>
  <si>
    <t>*은행이자수입반납 등 
 : 272,743</t>
  </si>
  <si>
    <t>*보조금반납 
 : 45,575,340</t>
  </si>
  <si>
    <t>*자산취득비: 5,310,000
*유지보수비: 5,245,500</t>
  </si>
  <si>
    <t>*익년도 이월 
 : 171,714,834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</si>
</sst>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▲#,##0"/>
    <numFmt numFmtId="178" formatCode="0.0%"/>
  </numFmts>
  <fonts count="70">
    <font>
      <sz val="11"/>
      <color theme="1"/>
      <name val="돋움"/>
      <family val="3"/>
    </font>
    <font>
      <sz val="11"/>
      <name val="돋움"/>
      <family val="3"/>
    </font>
    <font>
      <sz val="8"/>
      <name val="돋움"/>
      <family val="3"/>
    </font>
    <font>
      <b/>
      <sz val="10"/>
      <name val="굴림체"/>
      <family val="3"/>
    </font>
    <font>
      <sz val="9"/>
      <name val="굴림체"/>
      <family val="3"/>
    </font>
    <font>
      <b/>
      <sz val="9"/>
      <name val="굴림체"/>
      <family val="3"/>
    </font>
    <font>
      <b/>
      <sz val="11"/>
      <name val="돋움"/>
      <family val="3"/>
    </font>
    <font>
      <sz val="9.5"/>
      <name val="굴림체"/>
      <family val="3"/>
    </font>
    <font>
      <b/>
      <sz val="9.5"/>
      <name val="굴림체"/>
      <family val="3"/>
    </font>
    <font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2.3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2.3"/>
      <color indexed="12"/>
      <name val="돋움"/>
      <family val="3"/>
    </font>
    <font>
      <sz val="10"/>
      <color indexed="8"/>
      <name val="굴림체"/>
      <family val="3"/>
    </font>
    <font>
      <sz val="9"/>
      <color indexed="8"/>
      <name val="굴림체"/>
      <family val="3"/>
    </font>
    <font>
      <sz val="9"/>
      <color indexed="8"/>
      <name val="돋움"/>
      <family val="3"/>
    </font>
    <font>
      <b/>
      <sz val="9"/>
      <color indexed="8"/>
      <name val="굴림체"/>
      <family val="3"/>
    </font>
    <font>
      <b/>
      <sz val="10"/>
      <color indexed="8"/>
      <name val="굴림체"/>
      <family val="3"/>
    </font>
    <font>
      <sz val="9.5"/>
      <color indexed="8"/>
      <name val="굴림체"/>
      <family val="3"/>
    </font>
    <font>
      <b/>
      <sz val="9.5"/>
      <color indexed="8"/>
      <name val="굴림체"/>
      <family val="3"/>
    </font>
    <font>
      <sz val="20"/>
      <color indexed="8"/>
      <name val="HY헤드라인M"/>
      <family val="1"/>
    </font>
    <font>
      <b/>
      <sz val="10"/>
      <color indexed="8"/>
      <name val="돋움"/>
      <family val="3"/>
    </font>
    <font>
      <sz val="24"/>
      <color indexed="8"/>
      <name val="HY헤드라인M"/>
      <family val="1"/>
    </font>
    <font>
      <b/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2.3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2.3"/>
      <color theme="10"/>
      <name val="돋움"/>
      <family val="3"/>
    </font>
    <font>
      <sz val="10"/>
      <color rgb="FF000000"/>
      <name val="굴림체"/>
      <family val="3"/>
    </font>
    <font>
      <sz val="9"/>
      <color rgb="FF000000"/>
      <name val="굴림체"/>
      <family val="3"/>
    </font>
    <font>
      <sz val="9"/>
      <color theme="1"/>
      <name val="돋움"/>
      <family val="3"/>
    </font>
    <font>
      <b/>
      <sz val="9"/>
      <color rgb="FF000000"/>
      <name val="굴림체"/>
      <family val="3"/>
    </font>
    <font>
      <b/>
      <sz val="10"/>
      <color rgb="FF000000"/>
      <name val="굴림체"/>
      <family val="3"/>
    </font>
    <font>
      <sz val="9.5"/>
      <color theme="1"/>
      <name val="굴림체"/>
      <family val="3"/>
    </font>
    <font>
      <b/>
      <sz val="9.5"/>
      <color theme="1"/>
      <name val="굴림체"/>
      <family val="3"/>
    </font>
    <font>
      <sz val="20"/>
      <color rgb="FF000000"/>
      <name val="HY헤드라인M"/>
      <family val="1"/>
    </font>
    <font>
      <b/>
      <sz val="10"/>
      <color theme="1"/>
      <name val="돋움"/>
      <family val="3"/>
    </font>
    <font>
      <sz val="24"/>
      <color rgb="FF000000"/>
      <name val="HY헤드라인M"/>
      <family val="1"/>
    </font>
    <font>
      <b/>
      <sz val="11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hair"/>
      <right style="medium"/>
      <top style="hair"/>
      <bottom style="double"/>
    </border>
    <border>
      <left style="hair"/>
      <right style="hair"/>
      <top style="hair"/>
      <bottom style="double"/>
    </border>
    <border>
      <left style="medium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double"/>
      <top style="medium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 vertical="center"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58" fillId="0" borderId="0" applyNumberFormat="0" applyFill="0" applyBorder="0" applyAlignment="0" applyProtection="0"/>
  </cellStyleXfs>
  <cellXfs count="12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9" fontId="59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9" fontId="60" fillId="0" borderId="10" xfId="0" applyNumberFormat="1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176" fontId="60" fillId="0" borderId="11" xfId="0" applyNumberFormat="1" applyFont="1" applyBorder="1" applyAlignment="1">
      <alignment horizontal="right" vertical="center" wrapText="1"/>
    </xf>
    <xf numFmtId="177" fontId="60" fillId="0" borderId="12" xfId="0" applyNumberFormat="1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textRotation="98"/>
    </xf>
    <xf numFmtId="0" fontId="0" fillId="0" borderId="11" xfId="0" applyFont="1" applyFill="1" applyBorder="1" applyAlignment="1">
      <alignment horizontal="center" vertical="center" textRotation="116"/>
    </xf>
    <xf numFmtId="176" fontId="60" fillId="0" borderId="11" xfId="0" applyNumberFormat="1" applyFont="1" applyFill="1" applyBorder="1" applyAlignment="1">
      <alignment horizontal="right" vertical="center" wrapText="1"/>
    </xf>
    <xf numFmtId="49" fontId="60" fillId="0" borderId="13" xfId="0" applyNumberFormat="1" applyFont="1" applyFill="1" applyBorder="1" applyAlignment="1">
      <alignment horizontal="center" vertical="center" wrapText="1"/>
    </xf>
    <xf numFmtId="49" fontId="60" fillId="0" borderId="14" xfId="0" applyNumberFormat="1" applyFont="1" applyFill="1" applyBorder="1" applyAlignment="1">
      <alignment horizontal="center" vertical="center" wrapText="1"/>
    </xf>
    <xf numFmtId="176" fontId="60" fillId="0" borderId="14" xfId="0" applyNumberFormat="1" applyFont="1" applyBorder="1" applyAlignment="1">
      <alignment horizontal="right" vertical="center" wrapText="1"/>
    </xf>
    <xf numFmtId="177" fontId="60" fillId="0" borderId="15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176" fontId="4" fillId="0" borderId="14" xfId="0" applyNumberFormat="1" applyFont="1" applyBorder="1" applyAlignment="1">
      <alignment horizontal="righ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 horizontal="right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177" fontId="4" fillId="0" borderId="18" xfId="0" applyNumberFormat="1" applyFont="1" applyBorder="1" applyAlignment="1">
      <alignment horizontal="right" vertical="center" wrapText="1"/>
    </xf>
    <xf numFmtId="177" fontId="4" fillId="0" borderId="19" xfId="0" applyNumberFormat="1" applyFont="1" applyBorder="1" applyAlignment="1">
      <alignment horizontal="right" vertical="center" wrapText="1"/>
    </xf>
    <xf numFmtId="177" fontId="4" fillId="0" borderId="19" xfId="0" applyNumberFormat="1" applyFont="1" applyFill="1" applyBorder="1" applyAlignment="1">
      <alignment horizontal="right" vertical="center" wrapText="1"/>
    </xf>
    <xf numFmtId="176" fontId="62" fillId="0" borderId="20" xfId="0" applyNumberFormat="1" applyFont="1" applyFill="1" applyBorder="1" applyAlignment="1">
      <alignment horizontal="right" vertical="center" wrapText="1"/>
    </xf>
    <xf numFmtId="176" fontId="5" fillId="0" borderId="20" xfId="0" applyNumberFormat="1" applyFont="1" applyFill="1" applyBorder="1" applyAlignment="1">
      <alignment horizontal="right" vertical="center" wrapText="1"/>
    </xf>
    <xf numFmtId="177" fontId="5" fillId="0" borderId="21" xfId="0" applyNumberFormat="1" applyFont="1" applyFill="1" applyBorder="1" applyAlignment="1">
      <alignment horizontal="right" vertical="center" wrapText="1"/>
    </xf>
    <xf numFmtId="177" fontId="62" fillId="0" borderId="22" xfId="0" applyNumberFormat="1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horizontal="center" vertical="center" textRotation="98"/>
    </xf>
    <xf numFmtId="0" fontId="0" fillId="0" borderId="24" xfId="0" applyFont="1" applyFill="1" applyBorder="1" applyAlignment="1">
      <alignment horizontal="center" vertical="center" textRotation="116"/>
    </xf>
    <xf numFmtId="176" fontId="60" fillId="0" borderId="24" xfId="0" applyNumberFormat="1" applyFont="1" applyFill="1" applyBorder="1" applyAlignment="1">
      <alignment horizontal="right" vertical="center" wrapText="1"/>
    </xf>
    <xf numFmtId="176" fontId="4" fillId="0" borderId="24" xfId="0" applyNumberFormat="1" applyFont="1" applyFill="1" applyBorder="1" applyAlignment="1">
      <alignment horizontal="right" vertical="center" wrapText="1"/>
    </xf>
    <xf numFmtId="177" fontId="4" fillId="0" borderId="25" xfId="0" applyNumberFormat="1" applyFont="1" applyFill="1" applyBorder="1" applyAlignment="1">
      <alignment horizontal="right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176" fontId="4" fillId="0" borderId="24" xfId="0" applyNumberFormat="1" applyFont="1" applyBorder="1" applyAlignment="1">
      <alignment horizontal="right" vertical="center" wrapText="1"/>
    </xf>
    <xf numFmtId="177" fontId="60" fillId="0" borderId="27" xfId="0" applyNumberFormat="1" applyFont="1" applyBorder="1" applyAlignment="1">
      <alignment horizontal="right" vertical="center" wrapText="1"/>
    </xf>
    <xf numFmtId="49" fontId="63" fillId="0" borderId="23" xfId="0" applyNumberFormat="1" applyFont="1" applyFill="1" applyBorder="1" applyAlignment="1">
      <alignment horizontal="center" vertical="center" wrapText="1"/>
    </xf>
    <xf numFmtId="49" fontId="63" fillId="0" borderId="24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63" fillId="0" borderId="27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/>
    </xf>
    <xf numFmtId="49" fontId="3" fillId="33" borderId="29" xfId="0" applyNumberFormat="1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>
      <alignment horizontal="center" vertical="center" wrapText="1"/>
    </xf>
    <xf numFmtId="49" fontId="3" fillId="33" borderId="29" xfId="0" applyNumberFormat="1" applyFont="1" applyFill="1" applyBorder="1" applyAlignment="1">
      <alignment vertical="center" wrapText="1"/>
    </xf>
    <xf numFmtId="49" fontId="3" fillId="33" borderId="32" xfId="0" applyNumberFormat="1" applyFont="1" applyFill="1" applyBorder="1" applyAlignment="1">
      <alignment vertical="center" wrapText="1"/>
    </xf>
    <xf numFmtId="0" fontId="5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178" fontId="64" fillId="0" borderId="37" xfId="43" applyNumberFormat="1" applyFont="1" applyBorder="1">
      <alignment vertical="center"/>
      <protection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177" fontId="7" fillId="0" borderId="39" xfId="0" applyNumberFormat="1" applyFont="1" applyBorder="1" applyAlignment="1">
      <alignment vertical="center" wrapText="1"/>
    </xf>
    <xf numFmtId="178" fontId="64" fillId="0" borderId="40" xfId="43" applyNumberFormat="1" applyFont="1" applyBorder="1">
      <alignment vertical="center"/>
      <protection/>
    </xf>
    <xf numFmtId="49" fontId="7" fillId="0" borderId="41" xfId="0" applyNumberFormat="1" applyFont="1" applyFill="1" applyBorder="1" applyAlignment="1">
      <alignment horizontal="center" vertical="center" wrapText="1"/>
    </xf>
    <xf numFmtId="178" fontId="64" fillId="0" borderId="39" xfId="43" applyNumberFormat="1" applyFont="1" applyBorder="1">
      <alignment vertical="center"/>
      <protection/>
    </xf>
    <xf numFmtId="0" fontId="7" fillId="0" borderId="38" xfId="0" applyFont="1" applyFill="1" applyBorder="1" applyAlignment="1">
      <alignment horizontal="center" vertical="center" textRotation="98"/>
    </xf>
    <xf numFmtId="0" fontId="7" fillId="0" borderId="39" xfId="0" applyFont="1" applyFill="1" applyBorder="1" applyAlignment="1">
      <alignment horizontal="center" vertical="center" textRotation="116"/>
    </xf>
    <xf numFmtId="176" fontId="7" fillId="0" borderId="39" xfId="0" applyNumberFormat="1" applyFont="1" applyFill="1" applyBorder="1" applyAlignment="1">
      <alignment horizontal="right" vertical="center" wrapText="1"/>
    </xf>
    <xf numFmtId="177" fontId="7" fillId="0" borderId="39" xfId="0" applyNumberFormat="1" applyFont="1" applyFill="1" applyBorder="1" applyAlignment="1">
      <alignment vertical="center" wrapText="1"/>
    </xf>
    <xf numFmtId="177" fontId="7" fillId="0" borderId="40" xfId="0" applyNumberFormat="1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 vertical="center" textRotation="98"/>
    </xf>
    <xf numFmtId="0" fontId="7" fillId="0" borderId="29" xfId="0" applyFont="1" applyFill="1" applyBorder="1" applyAlignment="1">
      <alignment horizontal="center" vertical="center" textRotation="116"/>
    </xf>
    <xf numFmtId="176" fontId="7" fillId="0" borderId="29" xfId="0" applyNumberFormat="1" applyFont="1" applyFill="1" applyBorder="1" applyAlignment="1">
      <alignment horizontal="right" vertical="center" wrapText="1"/>
    </xf>
    <xf numFmtId="177" fontId="7" fillId="0" borderId="29" xfId="0" applyNumberFormat="1" applyFont="1" applyFill="1" applyBorder="1" applyAlignment="1">
      <alignment vertical="center" wrapText="1"/>
    </xf>
    <xf numFmtId="177" fontId="7" fillId="0" borderId="32" xfId="0" applyNumberFormat="1" applyFont="1" applyFill="1" applyBorder="1" applyAlignment="1">
      <alignment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177" fontId="7" fillId="0" borderId="29" xfId="0" applyNumberFormat="1" applyFont="1" applyBorder="1" applyAlignment="1">
      <alignment vertical="center" wrapText="1"/>
    </xf>
    <xf numFmtId="178" fontId="64" fillId="0" borderId="29" xfId="43" applyNumberFormat="1" applyFont="1" applyBorder="1">
      <alignment vertical="center"/>
      <protection/>
    </xf>
    <xf numFmtId="176" fontId="8" fillId="0" borderId="42" xfId="0" applyNumberFormat="1" applyFont="1" applyFill="1" applyBorder="1" applyAlignment="1">
      <alignment horizontal="right" vertical="center" wrapText="1"/>
    </xf>
    <xf numFmtId="177" fontId="8" fillId="0" borderId="42" xfId="0" applyNumberFormat="1" applyFont="1" applyFill="1" applyBorder="1" applyAlignment="1">
      <alignment vertical="center" wrapText="1"/>
    </xf>
    <xf numFmtId="178" fontId="65" fillId="0" borderId="43" xfId="43" applyNumberFormat="1" applyFont="1" applyBorder="1">
      <alignment vertical="center"/>
      <protection/>
    </xf>
    <xf numFmtId="178" fontId="65" fillId="0" borderId="42" xfId="43" applyNumberFormat="1" applyFont="1" applyBorder="1">
      <alignment vertical="center"/>
      <protection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176" fontId="60" fillId="0" borderId="45" xfId="0" applyNumberFormat="1" applyFont="1" applyBorder="1" applyAlignment="1">
      <alignment horizontal="right" vertical="center" wrapText="1"/>
    </xf>
    <xf numFmtId="176" fontId="4" fillId="0" borderId="45" xfId="0" applyNumberFormat="1" applyFont="1" applyBorder="1" applyAlignment="1">
      <alignment horizontal="right" vertical="center" wrapText="1"/>
    </xf>
    <xf numFmtId="177" fontId="4" fillId="0" borderId="45" xfId="0" applyNumberFormat="1" applyFont="1" applyBorder="1" applyAlignment="1">
      <alignment horizontal="right" vertical="center" wrapText="1"/>
    </xf>
    <xf numFmtId="178" fontId="64" fillId="0" borderId="46" xfId="43" applyNumberFormat="1" applyFont="1" applyBorder="1">
      <alignment vertical="center"/>
      <protection/>
    </xf>
    <xf numFmtId="176" fontId="60" fillId="0" borderId="39" xfId="0" applyNumberFormat="1" applyFont="1" applyBorder="1" applyAlignment="1">
      <alignment horizontal="right" vertical="center" wrapText="1"/>
    </xf>
    <xf numFmtId="176" fontId="4" fillId="0" borderId="39" xfId="0" applyNumberFormat="1" applyFont="1" applyBorder="1" applyAlignment="1">
      <alignment horizontal="right" vertical="center" wrapText="1"/>
    </xf>
    <xf numFmtId="177" fontId="4" fillId="0" borderId="39" xfId="0" applyNumberFormat="1" applyFont="1" applyBorder="1" applyAlignment="1">
      <alignment horizontal="right" vertical="center" wrapText="1"/>
    </xf>
    <xf numFmtId="176" fontId="60" fillId="0" borderId="47" xfId="0" applyNumberFormat="1" applyFont="1" applyBorder="1" applyAlignment="1">
      <alignment horizontal="right" vertical="center" wrapText="1"/>
    </xf>
    <xf numFmtId="176" fontId="4" fillId="0" borderId="47" xfId="0" applyNumberFormat="1" applyFont="1" applyBorder="1" applyAlignment="1">
      <alignment horizontal="right" vertical="center" wrapText="1"/>
    </xf>
    <xf numFmtId="177" fontId="4" fillId="0" borderId="47" xfId="0" applyNumberFormat="1" applyFont="1" applyBorder="1" applyAlignment="1">
      <alignment horizontal="right" vertical="center" wrapText="1"/>
    </xf>
    <xf numFmtId="177" fontId="7" fillId="0" borderId="45" xfId="0" applyNumberFormat="1" applyFont="1" applyBorder="1" applyAlignment="1">
      <alignment vertical="center" wrapText="1"/>
    </xf>
    <xf numFmtId="176" fontId="4" fillId="0" borderId="29" xfId="0" applyNumberFormat="1" applyFont="1" applyBorder="1" applyAlignment="1">
      <alignment horizontal="right" vertical="center" wrapText="1"/>
    </xf>
    <xf numFmtId="0" fontId="8" fillId="0" borderId="48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49" fontId="8" fillId="0" borderId="49" xfId="0" applyNumberFormat="1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textRotation="48"/>
    </xf>
    <xf numFmtId="49" fontId="3" fillId="33" borderId="50" xfId="0" applyNumberFormat="1" applyFont="1" applyFill="1" applyBorder="1" applyAlignment="1">
      <alignment horizontal="center" vertical="center" wrapText="1"/>
    </xf>
    <xf numFmtId="49" fontId="3" fillId="33" borderId="51" xfId="0" applyNumberFormat="1" applyFont="1" applyFill="1" applyBorder="1" applyAlignment="1">
      <alignment horizontal="center" vertical="center" wrapText="1"/>
    </xf>
    <xf numFmtId="49" fontId="3" fillId="33" borderId="52" xfId="0" applyNumberFormat="1" applyFont="1" applyFill="1" applyBorder="1" applyAlignment="1">
      <alignment horizontal="center" vertical="center" wrapText="1"/>
    </xf>
    <xf numFmtId="49" fontId="66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3" fillId="33" borderId="53" xfId="0" applyNumberFormat="1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vertical="center" textRotation="45"/>
    </xf>
    <xf numFmtId="0" fontId="6" fillId="33" borderId="51" xfId="0" applyFont="1" applyFill="1" applyBorder="1" applyAlignment="1">
      <alignment vertical="center" textRotation="98"/>
    </xf>
    <xf numFmtId="0" fontId="6" fillId="33" borderId="51" xfId="0" applyFont="1" applyFill="1" applyBorder="1" applyAlignment="1">
      <alignment vertical="center" textRotation="51"/>
    </xf>
    <xf numFmtId="0" fontId="6" fillId="33" borderId="51" xfId="0" applyFont="1" applyFill="1" applyBorder="1" applyAlignment="1">
      <alignment vertical="center" textRotation="105"/>
    </xf>
    <xf numFmtId="0" fontId="6" fillId="33" borderId="54" xfId="0" applyFont="1" applyFill="1" applyBorder="1" applyAlignment="1">
      <alignment vertical="center" textRotation="45"/>
    </xf>
    <xf numFmtId="0" fontId="67" fillId="0" borderId="55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textRotation="48"/>
    </xf>
    <xf numFmtId="49" fontId="68" fillId="0" borderId="0" xfId="0" applyNumberFormat="1" applyFont="1" applyFill="1" applyBorder="1" applyAlignment="1">
      <alignment horizontal="center" vertical="center" wrapText="1"/>
    </xf>
    <xf numFmtId="49" fontId="63" fillId="0" borderId="57" xfId="0" applyNumberFormat="1" applyFont="1" applyFill="1" applyBorder="1" applyAlignment="1">
      <alignment horizontal="center" vertical="center" wrapText="1"/>
    </xf>
    <xf numFmtId="0" fontId="69" fillId="0" borderId="58" xfId="0" applyFont="1" applyFill="1" applyBorder="1" applyAlignment="1">
      <alignment vertical="center" textRotation="45"/>
    </xf>
    <xf numFmtId="0" fontId="69" fillId="0" borderId="58" xfId="0" applyFont="1" applyFill="1" applyBorder="1" applyAlignment="1">
      <alignment vertical="center" textRotation="98"/>
    </xf>
    <xf numFmtId="0" fontId="69" fillId="0" borderId="58" xfId="0" applyFont="1" applyFill="1" applyBorder="1" applyAlignment="1">
      <alignment vertical="center" textRotation="51"/>
    </xf>
    <xf numFmtId="0" fontId="69" fillId="0" borderId="59" xfId="0" applyFont="1" applyFill="1" applyBorder="1" applyAlignment="1">
      <alignment vertical="center" textRotation="105"/>
    </xf>
    <xf numFmtId="49" fontId="63" fillId="0" borderId="60" xfId="0" applyNumberFormat="1" applyFont="1" applyFill="1" applyBorder="1" applyAlignment="1">
      <alignment horizontal="center" vertical="center" wrapText="1"/>
    </xf>
    <xf numFmtId="49" fontId="63" fillId="0" borderId="58" xfId="0" applyNumberFormat="1" applyFont="1" applyFill="1" applyBorder="1" applyAlignment="1">
      <alignment horizontal="center" vertical="center" wrapText="1"/>
    </xf>
    <xf numFmtId="49" fontId="63" fillId="0" borderId="6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view="pageBreakPreview" zoomScaleSheetLayoutView="100" zoomScalePageLayoutView="0" workbookViewId="0" topLeftCell="A1">
      <selection activeCell="M13" sqref="M13"/>
    </sheetView>
  </sheetViews>
  <sheetFormatPr defaultColWidth="8.88671875" defaultRowHeight="13.5"/>
  <cols>
    <col min="1" max="2" width="8.88671875" style="0" customWidth="1"/>
    <col min="3" max="4" width="13.21484375" style="0" customWidth="1"/>
    <col min="5" max="5" width="10.88671875" style="0" customWidth="1"/>
    <col min="6" max="6" width="10.6640625" style="0" customWidth="1"/>
    <col min="7" max="8" width="8.88671875" style="0" customWidth="1"/>
    <col min="9" max="10" width="13.10546875" style="0" customWidth="1"/>
    <col min="11" max="11" width="10.88671875" style="0" customWidth="1"/>
    <col min="12" max="12" width="10.6640625" style="0" customWidth="1"/>
    <col min="13" max="13" width="18.10546875" style="0" customWidth="1"/>
  </cols>
  <sheetData>
    <row r="1" spans="1:13" ht="45" customHeight="1">
      <c r="A1" s="104" t="s">
        <v>40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2.75" customHeight="1" thickBot="1">
      <c r="A2" s="1"/>
      <c r="B2" s="105"/>
      <c r="C2" s="105"/>
      <c r="D2" s="105"/>
      <c r="M2" s="2" t="s">
        <v>30</v>
      </c>
    </row>
    <row r="3" spans="1:13" ht="24.75" customHeight="1">
      <c r="A3" s="106" t="s">
        <v>0</v>
      </c>
      <c r="B3" s="107"/>
      <c r="C3" s="108"/>
      <c r="D3" s="109"/>
      <c r="E3" s="110"/>
      <c r="F3" s="111"/>
      <c r="G3" s="101" t="s">
        <v>1</v>
      </c>
      <c r="H3" s="102"/>
      <c r="I3" s="102"/>
      <c r="J3" s="102"/>
      <c r="K3" s="102"/>
      <c r="L3" s="102"/>
      <c r="M3" s="103"/>
    </row>
    <row r="4" spans="1:13" ht="24.75" customHeight="1" thickBot="1">
      <c r="A4" s="49" t="s">
        <v>2</v>
      </c>
      <c r="B4" s="48" t="s">
        <v>3</v>
      </c>
      <c r="C4" s="48" t="s">
        <v>4</v>
      </c>
      <c r="D4" s="48" t="s">
        <v>5</v>
      </c>
      <c r="E4" s="51" t="s">
        <v>6</v>
      </c>
      <c r="F4" s="52" t="s">
        <v>39</v>
      </c>
      <c r="G4" s="50" t="s">
        <v>2</v>
      </c>
      <c r="H4" s="48" t="s">
        <v>3</v>
      </c>
      <c r="I4" s="48" t="s">
        <v>4</v>
      </c>
      <c r="J4" s="48" t="s">
        <v>5</v>
      </c>
      <c r="K4" s="51" t="s">
        <v>6</v>
      </c>
      <c r="L4" s="51" t="s">
        <v>39</v>
      </c>
      <c r="M4" s="47" t="s">
        <v>33</v>
      </c>
    </row>
    <row r="5" spans="1:13" ht="71.25" customHeight="1" thickTop="1">
      <c r="A5" s="83" t="s">
        <v>7</v>
      </c>
      <c r="B5" s="84" t="s">
        <v>8</v>
      </c>
      <c r="C5" s="85">
        <v>131972000</v>
      </c>
      <c r="D5" s="86">
        <v>130272752</v>
      </c>
      <c r="E5" s="87">
        <v>1699248</v>
      </c>
      <c r="F5" s="88">
        <f aca="true" t="shared" si="0" ref="F5:F10">E5/C5</f>
        <v>0.012875822144091172</v>
      </c>
      <c r="G5" s="57" t="s">
        <v>9</v>
      </c>
      <c r="H5" s="84" t="s">
        <v>10</v>
      </c>
      <c r="I5" s="86">
        <v>637144800</v>
      </c>
      <c r="J5" s="86">
        <v>630828160</v>
      </c>
      <c r="K5" s="95">
        <f aca="true" t="shared" si="1" ref="K5:K12">I5-J5</f>
        <v>6316640</v>
      </c>
      <c r="L5" s="58">
        <f aca="true" t="shared" si="2" ref="L5:L11">K5/I5</f>
        <v>0.009913978737643311</v>
      </c>
      <c r="M5" s="54" t="s">
        <v>44</v>
      </c>
    </row>
    <row r="6" spans="1:13" ht="48.75" customHeight="1">
      <c r="A6" s="59" t="s">
        <v>11</v>
      </c>
      <c r="B6" s="60" t="s">
        <v>12</v>
      </c>
      <c r="C6" s="89">
        <v>4814432000</v>
      </c>
      <c r="D6" s="90">
        <v>4812432000</v>
      </c>
      <c r="E6" s="91">
        <v>2000000</v>
      </c>
      <c r="F6" s="62">
        <f t="shared" si="0"/>
        <v>0.0004154176442828562</v>
      </c>
      <c r="G6" s="63" t="s">
        <v>13</v>
      </c>
      <c r="H6" s="60" t="s">
        <v>37</v>
      </c>
      <c r="I6" s="90">
        <v>10800000</v>
      </c>
      <c r="J6" s="90">
        <v>10232840</v>
      </c>
      <c r="K6" s="61">
        <f t="shared" si="1"/>
        <v>567160</v>
      </c>
      <c r="L6" s="64">
        <f t="shared" si="2"/>
        <v>0.05251481481481481</v>
      </c>
      <c r="M6" s="55" t="s">
        <v>42</v>
      </c>
    </row>
    <row r="7" spans="1:13" ht="86.25" customHeight="1">
      <c r="A7" s="59" t="s">
        <v>14</v>
      </c>
      <c r="B7" s="60" t="s">
        <v>15</v>
      </c>
      <c r="C7" s="89">
        <v>117920000</v>
      </c>
      <c r="D7" s="90">
        <v>101939480</v>
      </c>
      <c r="E7" s="91">
        <v>15980520</v>
      </c>
      <c r="F7" s="62">
        <f t="shared" si="0"/>
        <v>0.13552001356852103</v>
      </c>
      <c r="G7" s="63" t="s">
        <v>16</v>
      </c>
      <c r="H7" s="60" t="s">
        <v>17</v>
      </c>
      <c r="I7" s="90">
        <v>103449000</v>
      </c>
      <c r="J7" s="90">
        <v>84948008</v>
      </c>
      <c r="K7" s="61">
        <f t="shared" si="1"/>
        <v>18500992</v>
      </c>
      <c r="L7" s="64">
        <f t="shared" si="2"/>
        <v>0.17884167077497123</v>
      </c>
      <c r="M7" s="55" t="s">
        <v>43</v>
      </c>
    </row>
    <row r="8" spans="1:13" ht="39.75" customHeight="1">
      <c r="A8" s="59" t="s">
        <v>18</v>
      </c>
      <c r="B8" s="60" t="s">
        <v>19</v>
      </c>
      <c r="C8" s="89">
        <v>20000000</v>
      </c>
      <c r="D8" s="90">
        <v>20000000</v>
      </c>
      <c r="E8" s="91">
        <v>0</v>
      </c>
      <c r="F8" s="62">
        <f t="shared" si="0"/>
        <v>0</v>
      </c>
      <c r="G8" s="63" t="s">
        <v>20</v>
      </c>
      <c r="H8" s="60" t="s">
        <v>21</v>
      </c>
      <c r="I8" s="90">
        <v>34828370</v>
      </c>
      <c r="J8" s="90">
        <v>10555500</v>
      </c>
      <c r="K8" s="61">
        <f t="shared" si="1"/>
        <v>24272870</v>
      </c>
      <c r="L8" s="64">
        <f t="shared" si="2"/>
        <v>0.6969281077466445</v>
      </c>
      <c r="M8" s="55" t="s">
        <v>47</v>
      </c>
    </row>
    <row r="9" spans="1:13" ht="39.75" customHeight="1">
      <c r="A9" s="59" t="s">
        <v>22</v>
      </c>
      <c r="B9" s="60" t="s">
        <v>23</v>
      </c>
      <c r="C9" s="89">
        <v>226498274</v>
      </c>
      <c r="D9" s="90">
        <v>226498274</v>
      </c>
      <c r="E9" s="91">
        <v>0</v>
      </c>
      <c r="F9" s="62">
        <f t="shared" si="0"/>
        <v>0</v>
      </c>
      <c r="G9" s="63" t="s">
        <v>24</v>
      </c>
      <c r="H9" s="60" t="s">
        <v>25</v>
      </c>
      <c r="I9" s="90">
        <v>4477240605</v>
      </c>
      <c r="J9" s="90">
        <v>4342938150</v>
      </c>
      <c r="K9" s="61">
        <f t="shared" si="1"/>
        <v>134302455</v>
      </c>
      <c r="L9" s="64">
        <f t="shared" si="2"/>
        <v>0.02999670262304342</v>
      </c>
      <c r="M9" s="55" t="s">
        <v>41</v>
      </c>
    </row>
    <row r="10" spans="1:13" ht="39.75" customHeight="1">
      <c r="A10" s="59" t="s">
        <v>26</v>
      </c>
      <c r="B10" s="60" t="s">
        <v>27</v>
      </c>
      <c r="C10" s="92">
        <v>10177726</v>
      </c>
      <c r="D10" s="93">
        <v>5923069</v>
      </c>
      <c r="E10" s="94">
        <v>4254657</v>
      </c>
      <c r="F10" s="62">
        <f t="shared" si="0"/>
        <v>0.4180361114064183</v>
      </c>
      <c r="G10" s="63" t="s">
        <v>28</v>
      </c>
      <c r="H10" s="60" t="s">
        <v>29</v>
      </c>
      <c r="I10" s="90">
        <v>1751695</v>
      </c>
      <c r="J10" s="90">
        <v>272743</v>
      </c>
      <c r="K10" s="61">
        <f t="shared" si="1"/>
        <v>1478952</v>
      </c>
      <c r="L10" s="64">
        <f t="shared" si="2"/>
        <v>0.8442976659749557</v>
      </c>
      <c r="M10" s="55" t="s">
        <v>45</v>
      </c>
    </row>
    <row r="11" spans="1:16" ht="39.75" customHeight="1" thickBot="1">
      <c r="A11" s="65"/>
      <c r="B11" s="66"/>
      <c r="C11" s="67"/>
      <c r="D11" s="67"/>
      <c r="E11" s="68"/>
      <c r="F11" s="69"/>
      <c r="G11" s="63" t="s">
        <v>31</v>
      </c>
      <c r="H11" s="60" t="s">
        <v>32</v>
      </c>
      <c r="I11" s="90">
        <v>55785530</v>
      </c>
      <c r="J11" s="90">
        <v>45575340</v>
      </c>
      <c r="K11" s="61">
        <f t="shared" si="1"/>
        <v>10210190</v>
      </c>
      <c r="L11" s="64">
        <f t="shared" si="2"/>
        <v>0.18302577747311893</v>
      </c>
      <c r="M11" s="55" t="s">
        <v>46</v>
      </c>
      <c r="P11" s="77">
        <f>N11-O11</f>
        <v>0</v>
      </c>
    </row>
    <row r="12" spans="1:13" s="3" customFormat="1" ht="39.75" customHeight="1" thickBot="1" thickTop="1">
      <c r="A12" s="70"/>
      <c r="B12" s="71"/>
      <c r="C12" s="72"/>
      <c r="D12" s="72"/>
      <c r="E12" s="73"/>
      <c r="F12" s="74"/>
      <c r="G12" s="75" t="s">
        <v>34</v>
      </c>
      <c r="H12" s="76" t="s">
        <v>34</v>
      </c>
      <c r="I12" s="96">
        <v>0</v>
      </c>
      <c r="J12" s="96">
        <v>171714834</v>
      </c>
      <c r="K12" s="77">
        <f t="shared" si="1"/>
        <v>-171714834</v>
      </c>
      <c r="L12" s="78">
        <v>1</v>
      </c>
      <c r="M12" s="56" t="s">
        <v>48</v>
      </c>
    </row>
    <row r="13" spans="1:13" ht="39.75" customHeight="1" thickBot="1" thickTop="1">
      <c r="A13" s="97" t="s">
        <v>36</v>
      </c>
      <c r="B13" s="98"/>
      <c r="C13" s="79">
        <f>SUM(C5:C11)</f>
        <v>5321000000</v>
      </c>
      <c r="D13" s="79">
        <f>SUM(D5:D11)</f>
        <v>5297065575</v>
      </c>
      <c r="E13" s="80">
        <f>SUM(E5:E11)</f>
        <v>23934425</v>
      </c>
      <c r="F13" s="81">
        <f>E13/C13</f>
        <v>0.0044981065589174965</v>
      </c>
      <c r="G13" s="99" t="s">
        <v>35</v>
      </c>
      <c r="H13" s="100"/>
      <c r="I13" s="79">
        <f>SUM(I5:I12)</f>
        <v>5321000000</v>
      </c>
      <c r="J13" s="79">
        <f>SUM(J5:J12)</f>
        <v>5297065575</v>
      </c>
      <c r="K13" s="80">
        <v>86706768</v>
      </c>
      <c r="L13" s="82">
        <f>K13/I13</f>
        <v>0.01629520165382447</v>
      </c>
      <c r="M13" s="53"/>
    </row>
  </sheetData>
  <sheetProtection/>
  <mergeCells count="6">
    <mergeCell ref="A13:B13"/>
    <mergeCell ref="G13:H13"/>
    <mergeCell ref="G3:M3"/>
    <mergeCell ref="A1:M1"/>
    <mergeCell ref="B2:D2"/>
    <mergeCell ref="A3:F3"/>
  </mergeCells>
  <printOptions horizontalCentered="1"/>
  <pageMargins left="0.17" right="0.1968503937007874" top="0.55" bottom="0.15748031496062992" header="0" footer="0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view="pageBreakPreview" zoomScaleSheetLayoutView="100" zoomScalePageLayoutView="0" workbookViewId="0" topLeftCell="A1">
      <selection activeCell="H6" sqref="H6:I13"/>
    </sheetView>
  </sheetViews>
  <sheetFormatPr defaultColWidth="8.88671875" defaultRowHeight="13.5"/>
  <cols>
    <col min="1" max="3" width="14.77734375" style="4" customWidth="1"/>
    <col min="4" max="9" width="14.77734375" style="16" customWidth="1"/>
    <col min="10" max="10" width="13.99609375" style="4" customWidth="1"/>
    <col min="11" max="11" width="11.77734375" style="4" customWidth="1"/>
    <col min="12" max="16384" width="8.88671875" style="4" customWidth="1"/>
  </cols>
  <sheetData>
    <row r="1" spans="1:10" ht="45" customHeight="1">
      <c r="A1" s="116" t="s">
        <v>40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2:10" ht="38.25" customHeight="1">
      <c r="B2" s="105"/>
      <c r="C2" s="105"/>
      <c r="D2" s="105"/>
      <c r="J2" s="22" t="s">
        <v>38</v>
      </c>
    </row>
    <row r="3" spans="4:10" ht="6" customHeight="1" thickBot="1">
      <c r="D3" s="4"/>
      <c r="J3" s="22"/>
    </row>
    <row r="4" spans="1:10" ht="34.5" customHeight="1">
      <c r="A4" s="117" t="s">
        <v>0</v>
      </c>
      <c r="B4" s="118"/>
      <c r="C4" s="119"/>
      <c r="D4" s="120"/>
      <c r="E4" s="121"/>
      <c r="F4" s="122" t="s">
        <v>1</v>
      </c>
      <c r="G4" s="123"/>
      <c r="H4" s="123"/>
      <c r="I4" s="123"/>
      <c r="J4" s="124"/>
    </row>
    <row r="5" spans="1:10" ht="34.5" customHeight="1" thickBot="1">
      <c r="A5" s="41" t="s">
        <v>2</v>
      </c>
      <c r="B5" s="42" t="s">
        <v>3</v>
      </c>
      <c r="C5" s="42" t="s">
        <v>4</v>
      </c>
      <c r="D5" s="43" t="s">
        <v>5</v>
      </c>
      <c r="E5" s="44" t="s">
        <v>6</v>
      </c>
      <c r="F5" s="45" t="s">
        <v>2</v>
      </c>
      <c r="G5" s="43" t="s">
        <v>3</v>
      </c>
      <c r="H5" s="43" t="s">
        <v>4</v>
      </c>
      <c r="I5" s="43" t="s">
        <v>5</v>
      </c>
      <c r="J5" s="46" t="s">
        <v>6</v>
      </c>
    </row>
    <row r="6" spans="1:10" ht="34.5" customHeight="1" thickTop="1">
      <c r="A6" s="12" t="s">
        <v>7</v>
      </c>
      <c r="B6" s="13" t="s">
        <v>7</v>
      </c>
      <c r="C6" s="14">
        <v>131972000</v>
      </c>
      <c r="D6" s="17">
        <v>130272752</v>
      </c>
      <c r="E6" s="25">
        <v>1699248</v>
      </c>
      <c r="F6" s="23" t="s">
        <v>9</v>
      </c>
      <c r="G6" s="18" t="s">
        <v>10</v>
      </c>
      <c r="H6" s="17">
        <v>637144800</v>
      </c>
      <c r="I6" s="17">
        <v>630828160</v>
      </c>
      <c r="J6" s="15">
        <v>6316640</v>
      </c>
    </row>
    <row r="7" spans="1:10" ht="34.5" customHeight="1">
      <c r="A7" s="5" t="s">
        <v>11</v>
      </c>
      <c r="B7" s="6" t="s">
        <v>11</v>
      </c>
      <c r="C7" s="7">
        <v>4814432000</v>
      </c>
      <c r="D7" s="19">
        <v>4812432000</v>
      </c>
      <c r="E7" s="26">
        <v>2000000</v>
      </c>
      <c r="F7" s="24" t="s">
        <v>9</v>
      </c>
      <c r="G7" s="20" t="s">
        <v>37</v>
      </c>
      <c r="H7" s="19">
        <v>10800000</v>
      </c>
      <c r="I7" s="19">
        <v>10232840</v>
      </c>
      <c r="J7" s="8">
        <v>567160</v>
      </c>
    </row>
    <row r="8" spans="1:10" ht="34.5" customHeight="1">
      <c r="A8" s="5" t="s">
        <v>14</v>
      </c>
      <c r="B8" s="6" t="s">
        <v>14</v>
      </c>
      <c r="C8" s="7">
        <v>117920000</v>
      </c>
      <c r="D8" s="19">
        <v>101939480</v>
      </c>
      <c r="E8" s="26">
        <v>15980520</v>
      </c>
      <c r="F8" s="24" t="s">
        <v>9</v>
      </c>
      <c r="G8" s="20" t="s">
        <v>17</v>
      </c>
      <c r="H8" s="19">
        <v>103449000</v>
      </c>
      <c r="I8" s="19">
        <v>84948008</v>
      </c>
      <c r="J8" s="8">
        <v>18500992</v>
      </c>
    </row>
    <row r="9" spans="1:10" ht="34.5" customHeight="1">
      <c r="A9" s="5" t="s">
        <v>18</v>
      </c>
      <c r="B9" s="6" t="s">
        <v>18</v>
      </c>
      <c r="C9" s="7">
        <v>20000000</v>
      </c>
      <c r="D9" s="19">
        <v>20000000</v>
      </c>
      <c r="E9" s="26">
        <v>0</v>
      </c>
      <c r="F9" s="24" t="s">
        <v>20</v>
      </c>
      <c r="G9" s="20" t="s">
        <v>21</v>
      </c>
      <c r="H9" s="19">
        <v>34828370</v>
      </c>
      <c r="I9" s="19">
        <v>10555500</v>
      </c>
      <c r="J9" s="8">
        <v>24272870</v>
      </c>
    </row>
    <row r="10" spans="1:10" ht="34.5" customHeight="1">
      <c r="A10" s="5" t="s">
        <v>22</v>
      </c>
      <c r="B10" s="6" t="s">
        <v>22</v>
      </c>
      <c r="C10" s="7">
        <v>226498274</v>
      </c>
      <c r="D10" s="19">
        <v>226498274</v>
      </c>
      <c r="E10" s="26">
        <v>0</v>
      </c>
      <c r="F10" s="24" t="s">
        <v>24</v>
      </c>
      <c r="G10" s="20" t="s">
        <v>24</v>
      </c>
      <c r="H10" s="19">
        <v>4477240605</v>
      </c>
      <c r="I10" s="19">
        <v>4342938150</v>
      </c>
      <c r="J10" s="8">
        <v>134302455</v>
      </c>
    </row>
    <row r="11" spans="1:10" ht="34.5" customHeight="1">
      <c r="A11" s="5" t="s">
        <v>26</v>
      </c>
      <c r="B11" s="6" t="s">
        <v>26</v>
      </c>
      <c r="C11" s="7">
        <v>10177726</v>
      </c>
      <c r="D11" s="19">
        <v>5923069</v>
      </c>
      <c r="E11" s="26">
        <v>4254657</v>
      </c>
      <c r="F11" s="24" t="s">
        <v>28</v>
      </c>
      <c r="G11" s="20" t="s">
        <v>28</v>
      </c>
      <c r="H11" s="19">
        <v>1751695</v>
      </c>
      <c r="I11" s="19">
        <v>272743</v>
      </c>
      <c r="J11" s="8">
        <v>1478952</v>
      </c>
    </row>
    <row r="12" spans="1:10" ht="34.5" customHeight="1">
      <c r="A12" s="9"/>
      <c r="B12" s="10"/>
      <c r="C12" s="11"/>
      <c r="D12" s="21"/>
      <c r="E12" s="27"/>
      <c r="F12" s="24" t="s">
        <v>31</v>
      </c>
      <c r="G12" s="20" t="s">
        <v>31</v>
      </c>
      <c r="H12" s="19">
        <v>55785530</v>
      </c>
      <c r="I12" s="19">
        <v>45575340</v>
      </c>
      <c r="J12" s="8">
        <v>10210190</v>
      </c>
    </row>
    <row r="13" spans="1:10" ht="34.5" customHeight="1" thickBot="1">
      <c r="A13" s="32"/>
      <c r="B13" s="33"/>
      <c r="C13" s="34"/>
      <c r="D13" s="35"/>
      <c r="E13" s="36"/>
      <c r="F13" s="37" t="s">
        <v>34</v>
      </c>
      <c r="G13" s="38" t="s">
        <v>34</v>
      </c>
      <c r="H13" s="39">
        <v>0</v>
      </c>
      <c r="I13" s="39">
        <v>171714834</v>
      </c>
      <c r="J13" s="40">
        <v>-171714834</v>
      </c>
    </row>
    <row r="14" spans="1:10" ht="34.5" customHeight="1" thickBot="1" thickTop="1">
      <c r="A14" s="112" t="s">
        <v>36</v>
      </c>
      <c r="B14" s="113"/>
      <c r="C14" s="28">
        <f>SUM(C6:C12)</f>
        <v>5321000000</v>
      </c>
      <c r="D14" s="29">
        <f>SUM(D6:D12)</f>
        <v>5297065575</v>
      </c>
      <c r="E14" s="30">
        <f>SUM(E6:E12)</f>
        <v>23934425</v>
      </c>
      <c r="F14" s="114" t="s">
        <v>35</v>
      </c>
      <c r="G14" s="115"/>
      <c r="H14" s="29">
        <f>SUM(H6:H13)</f>
        <v>5321000000</v>
      </c>
      <c r="I14" s="29">
        <f>SUM(I6:I13)</f>
        <v>5297065575</v>
      </c>
      <c r="J14" s="31">
        <f>SUM(J6:J13)</f>
        <v>23934425</v>
      </c>
    </row>
  </sheetData>
  <sheetProtection/>
  <mergeCells count="6">
    <mergeCell ref="A14:B14"/>
    <mergeCell ref="F14:G14"/>
    <mergeCell ref="A1:J1"/>
    <mergeCell ref="B2:D2"/>
    <mergeCell ref="A4:E4"/>
    <mergeCell ref="F4:J4"/>
  </mergeCells>
  <printOptions horizontalCentered="1"/>
  <pageMargins left="0.5905511811023623" right="0.59" top="0.8267716535433072" bottom="0.15748031496062992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유화 정</cp:lastModifiedBy>
  <cp:lastPrinted>2024-03-28T01:59:23Z</cp:lastPrinted>
  <dcterms:created xsi:type="dcterms:W3CDTF">2018-03-09T12:31:07Z</dcterms:created>
  <dcterms:modified xsi:type="dcterms:W3CDTF">2024-03-28T02:01:45Z</dcterms:modified>
  <cp:category/>
  <cp:version/>
  <cp:contentType/>
  <cp:contentStatus/>
</cp:coreProperties>
</file>